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<sst xmlns="http://schemas.openxmlformats.org/spreadsheetml/2006/main" count="317" uniqueCount="255">
  <si>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</si>
  <si>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</si>
  <si>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</si>
  <si>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</si>
  <si>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</si>
  <si>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</si>
  <si>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</si>
  <si>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</si>
  <si>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</si>
  <si>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</si>
  <si>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</si>
  <si>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</si>
  <si>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</si>
  <si>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</si>
  <si>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</si>
  <si>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</si>
  <si>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</si>
  <si>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</si>
  <si>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</si>
  <si>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</si>
  <si>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</si>
  <si>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</si>
  <si>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</si>
  <si>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</si>
  <si>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</si>
  <si>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</si>
  <si>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</si>
  <si>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</si>
  <si>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</si>
  <si>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</si>
  <si>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</si>
  <si>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</si>
  <si>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</si>
  <si>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</si>
  <si>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</si>
  <si>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</si>
  <si>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</si>
  <si>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</si>
  <si>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</si>
  <si>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</si>
  <si>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</si>
  <si>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</si>
  <si>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</si>
  <si>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</si>
  <si>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</si>
  <si>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</si>
  <si>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</si>
  <si>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</si>
  <si>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</si>
  <si>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</si>
  <si>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</si>
  <si>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</si>
  <si>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</si>
  <si>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</si>
  <si>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</si>
  <si>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</si>
  <si>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</si>
  <si>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</si>
  <si>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</si>
  <si>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</si>
  <si>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</si>
  <si>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</si>
  <si>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</si>
  <si>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</si>
  <si>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</si>
  <si>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</si>
  <si>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</si>
  <si>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</si>
  <si>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</si>
  <si>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</si>
  <si>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</si>
  <si>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</si>
  <si>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</si>
  <si>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</si>
  <si>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</si>
  <si>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</si>
  <si>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</si>
  <si>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</si>
  <si>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</si>
  <si>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</si>
  <si>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</si>
  <si>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</si>
  <si>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</si>
  <si>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</si>
  <si>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</si>
  <si>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</si>
  <si>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</si>
  <si>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</si>
  <si>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</si>
  <si>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</si>
  <si>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</si>
  <si>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</si>
  <si>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</si>
  <si>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</si>
  <si>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</si>
  <si>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</si>
  <si>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</si>
  <si>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</si>
  <si>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</si>
  <si>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</si>
  <si>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</si>
  <si>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</si>
  <si>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</si>
  <si>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</si>
  <si>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</si>
  <si>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</si>
  <si>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</si>
  <si>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</si>
  <si>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</si>
  <si>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</si>
  <si>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</si>
  <si>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</si>
  <si>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</si>
  <si>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</si>
  <si>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</si>
  <si>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</si>
  <si>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</si>
  <si>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</si>
  <si>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</si>
  <si>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</si>
  <si>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</si>
  <si>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</si>
  <si>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</si>
  <si>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</si>
  <si>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</si>
  <si>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</si>
  <si>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</si>
  <si>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</si>
  <si>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</si>
  <si>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</si>
  <si>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</si>
  <si>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</si>
  <si>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</si>
  <si>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</si>
  <si>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</si>
  <si>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</si>
  <si>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</si>
  <si>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</si>
  <si>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</si>
  <si>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</si>
  <si>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</si>
  <si>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</si>
  <si>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</si>
  <si>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</si>
  <si>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</si>
  <si>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</si>
  <si>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</si>
  <si>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</si>
  <si>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</si>
  <si>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</si>
  <si>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</si>
  <si>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</si>
  <si>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</si>
  <si>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</si>
  <si>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</si>
  <si>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</si>
  <si>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</si>
  <si>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</si>
  <si>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</si>
  <si>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</si>
  <si>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</si>
  <si>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</si>
  <si>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</si>
  <si>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</si>
  <si>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</si>
  <si>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</si>
  <si>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</si>
  <si>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</si>
  <si>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</si>
  <si>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</si>
  <si>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</si>
  <si>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</si>
  <si>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</si>
  <si>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</si>
  <si>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</si>
  <si>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</si>
  <si>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</si>
  <si>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</si>
  <si>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</si>
  <si>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</si>
  <si>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</si>
  <si>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</si>
  <si>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</si>
  <si>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</si>
  <si>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</si>
  <si>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</si>
  <si>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</si>
  <si>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</si>
  <si>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</si>
  <si>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</si>
  <si>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</si>
  <si>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</si>
  <si>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</si>
  <si>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</si>
  <si>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</si>
  <si>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</si>
  <si>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</si>
  <si>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</si>
  <si>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</si>
  <si>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</si>
  <si>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</si>
  <si>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</si>
  <si>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</si>
  <si>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</si>
  <si>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</si>
  <si>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</si>
  <si>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</si>
  <si>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</si>
  <si>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</si>
  <si>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</si>
  <si>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</si>
  <si>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</si>
  <si>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</si>
  <si>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</si>
  <si>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</si>
  <si>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</si>
  <si>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</si>
  <si>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</si>
  <si>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</si>
  <si>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</si>
  <si>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</si>
  <si>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</si>
  <si>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</si>
  <si>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</si>
  <si>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</si>
  <si>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</si>
  <si>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</si>
  <si>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</si>
  <si>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</si>
  <si>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</si>
  <si>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</si>
  <si>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</si>
  <si>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</si>
  <si>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</si>
  <si>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</si>
  <si>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</si>
  <si>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</si>
  <si>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</si>
  <si>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</si>
  <si>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</si>
  <si>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</si>
  <si>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</si>
  <si>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</si>
  <si>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</si>
  <si>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</si>
  <si>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С.М. Бурхан</t>
  </si>
  <si>
    <t>Н.А. Мухінько</t>
  </si>
  <si>
    <t>(05658) 3-10-12</t>
  </si>
  <si>
    <t>inbox@vd.dp.court.gov.ua</t>
  </si>
  <si>
    <t>12 січня 2016 року</t>
  </si>
  <si>
    <t>2015 рік</t>
  </si>
  <si>
    <t>Верхньодніпровський районний суд Дніпропетровської області</t>
  </si>
  <si>
    <t>51600. Дніпропетровська область</t>
  </si>
  <si>
    <t>м. Верхньодніпровськ</t>
  </si>
  <si>
    <t>вул. Петровського. 47</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</si>
</sst>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58</v>
      </c>
      <c r="F10" s="113">
        <v>57</v>
      </c>
      <c r="G10" s="113">
        <v>58</v>
      </c>
      <c r="H10" s="113">
        <v>8</v>
      </c>
      <c r="I10" s="113"/>
      <c r="J10" s="113"/>
      <c r="K10" s="113">
        <v>50</v>
      </c>
      <c r="L10" s="113"/>
      <c r="M10" s="117"/>
      <c r="N10" s="98"/>
      <c r="O10" s="120">
        <f>E10-F10</f>
        <v>1</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22</v>
      </c>
      <c r="F15" s="113">
        <v>22</v>
      </c>
      <c r="G15" s="113">
        <v>22</v>
      </c>
      <c r="H15" s="113"/>
      <c r="I15" s="113"/>
      <c r="J15" s="113">
        <v>19</v>
      </c>
      <c r="K15" s="113">
        <v>3</v>
      </c>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22</v>
      </c>
      <c r="F21" s="113">
        <v>22</v>
      </c>
      <c r="G21" s="113">
        <v>22</v>
      </c>
      <c r="H21" s="113"/>
      <c r="I21" s="113"/>
      <c r="J21" s="113">
        <v>19</v>
      </c>
      <c r="K21" s="113">
        <v>3</v>
      </c>
      <c r="L21" s="113"/>
      <c r="M21" s="113"/>
      <c r="N21" s="113" t="s">
        <v>147</v>
      </c>
      <c r="O21" s="120">
        <f t="shared" si="0"/>
        <v>0</v>
      </c>
      <c r="P21" s="24"/>
      <c r="Q21" s="77"/>
      <c r="R21" s="77"/>
      <c r="S21" s="77"/>
    </row>
    <row r="22" spans="1:19" ht="30" customHeight="1">
      <c r="A22" s="90">
        <v>13</v>
      </c>
      <c r="B22" s="63"/>
      <c r="C22" s="172" t="s">
        <v>140</v>
      </c>
      <c r="D22" s="172"/>
      <c r="E22" s="119">
        <v>1</v>
      </c>
      <c r="F22" s="119"/>
      <c r="G22" s="113">
        <v>1</v>
      </c>
      <c r="H22" s="113" t="s">
        <v>147</v>
      </c>
      <c r="I22" s="113" t="s">
        <v>147</v>
      </c>
      <c r="J22" s="113" t="s">
        <v>147</v>
      </c>
      <c r="K22" s="113" t="s">
        <v>147</v>
      </c>
      <c r="L22" s="113"/>
      <c r="M22" s="119"/>
      <c r="N22" s="113" t="s">
        <v>147</v>
      </c>
      <c r="O22" s="120">
        <f t="shared" si="0"/>
        <v>1</v>
      </c>
      <c r="P22" s="42"/>
      <c r="Q22" s="42"/>
      <c r="R22" s="42"/>
      <c r="S22" s="42"/>
    </row>
    <row r="23" spans="1:15" ht="20.25" customHeight="1">
      <c r="A23" s="90">
        <v>14</v>
      </c>
      <c r="B23" s="63"/>
      <c r="C23" s="200" t="s">
        <v>13</v>
      </c>
      <c r="D23" s="201"/>
      <c r="E23" s="113">
        <f>E10+E12+E15+E22</f>
        <v>81</v>
      </c>
      <c r="F23" s="113">
        <f>F10+F12+F15+F22</f>
        <v>79</v>
      </c>
      <c r="G23" s="113">
        <f>G10+G12+G15+G22</f>
        <v>81</v>
      </c>
      <c r="H23" s="113">
        <f>H10+H15</f>
        <v>8</v>
      </c>
      <c r="I23" s="113">
        <f>I10+I15</f>
        <v>0</v>
      </c>
      <c r="J23" s="113">
        <f>J10+J12+J15</f>
        <v>19</v>
      </c>
      <c r="K23" s="113">
        <f>K10+K12+K15</f>
        <v>53</v>
      </c>
      <c r="L23" s="113">
        <f>L10+L12+L15+L22</f>
        <v>0</v>
      </c>
      <c r="M23" s="119">
        <f>M10+M12+M15+M22</f>
        <v>0</v>
      </c>
      <c r="N23" s="119">
        <f>N10</f>
        <v>0</v>
      </c>
      <c r="O23" s="120">
        <f t="shared" si="0"/>
        <v>2</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59</v>
      </c>
      <c r="G31" s="121">
        <v>52</v>
      </c>
      <c r="H31" s="121">
        <v>53</v>
      </c>
      <c r="I31" s="121">
        <v>48</v>
      </c>
      <c r="J31" s="121">
        <v>24</v>
      </c>
      <c r="K31" s="121">
        <v>2</v>
      </c>
      <c r="L31" s="121">
        <v>3</v>
      </c>
      <c r="M31" s="121">
        <v>1</v>
      </c>
      <c r="N31" s="121">
        <v>6</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oddFooter>&amp;L58500BCE&amp;CФорма № 2-А, Підрозділ: Верхньодніпровський районний суд Дніпропетровської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3</v>
      </c>
      <c r="E12" s="98">
        <v>3</v>
      </c>
      <c r="F12" s="98">
        <v>3</v>
      </c>
      <c r="G12" s="98">
        <v>3</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3</v>
      </c>
      <c r="E24" s="98">
        <v>3</v>
      </c>
      <c r="F24" s="98">
        <v>3</v>
      </c>
      <c r="G24" s="98">
        <v>3</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2</v>
      </c>
      <c r="E25" s="98">
        <v>2</v>
      </c>
      <c r="F25" s="98">
        <v>2</v>
      </c>
      <c r="G25" s="98">
        <v>2</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v>1</v>
      </c>
      <c r="E29" s="98">
        <v>1</v>
      </c>
      <c r="F29" s="98">
        <v>1</v>
      </c>
      <c r="G29" s="98">
        <v>1</v>
      </c>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v>
      </c>
      <c r="D43" s="98">
        <v>1</v>
      </c>
      <c r="E43" s="98">
        <v>4</v>
      </c>
      <c r="F43" s="98">
        <v>4</v>
      </c>
      <c r="G43" s="98">
        <v>1</v>
      </c>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1</v>
      </c>
      <c r="E44" s="98">
        <v>1</v>
      </c>
      <c r="F44" s="98">
        <v>1</v>
      </c>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2</v>
      </c>
      <c r="D45" s="98"/>
      <c r="E45" s="98">
        <v>2</v>
      </c>
      <c r="F45" s="98">
        <v>2</v>
      </c>
      <c r="G45" s="98">
        <v>1</v>
      </c>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4</v>
      </c>
      <c r="D88" s="98">
        <v>45</v>
      </c>
      <c r="E88" s="98">
        <v>45</v>
      </c>
      <c r="F88" s="98">
        <v>40</v>
      </c>
      <c r="G88" s="98">
        <v>19</v>
      </c>
      <c r="H88" s="98"/>
      <c r="I88" s="98">
        <v>2</v>
      </c>
      <c r="J88" s="98">
        <v>3</v>
      </c>
      <c r="K88" s="116">
        <v>4</v>
      </c>
      <c r="L88" s="98"/>
      <c r="M88" s="98">
        <v>42691</v>
      </c>
      <c r="N88" s="112">
        <v>2667</v>
      </c>
      <c r="O88" s="98"/>
    </row>
    <row r="89" spans="1:16" s="4" customFormat="1" ht="33" customHeight="1">
      <c r="A89" s="44">
        <v>82</v>
      </c>
      <c r="B89" s="129" t="s">
        <v>196</v>
      </c>
      <c r="C89" s="112">
        <v>1</v>
      </c>
      <c r="D89" s="98"/>
      <c r="E89" s="98">
        <v>1</v>
      </c>
      <c r="F89" s="98">
        <v>1</v>
      </c>
      <c r="G89" s="98">
        <v>1</v>
      </c>
      <c r="H89" s="98"/>
      <c r="I89" s="98"/>
      <c r="J89" s="98"/>
      <c r="K89" s="116"/>
      <c r="L89" s="98"/>
      <c r="M89" s="98"/>
      <c r="N89" s="112"/>
      <c r="O89" s="98"/>
      <c r="P89" s="60"/>
    </row>
    <row r="90" spans="1:16" s="4" customFormat="1" ht="69.75" customHeight="1">
      <c r="A90" s="46">
        <v>83</v>
      </c>
      <c r="B90" s="129" t="s">
        <v>195</v>
      </c>
      <c r="C90" s="112"/>
      <c r="D90" s="98">
        <v>11</v>
      </c>
      <c r="E90" s="98">
        <v>7</v>
      </c>
      <c r="F90" s="98">
        <v>6</v>
      </c>
      <c r="G90" s="98">
        <v>4</v>
      </c>
      <c r="H90" s="98"/>
      <c r="I90" s="98">
        <v>1</v>
      </c>
      <c r="J90" s="98"/>
      <c r="K90" s="116">
        <v>4</v>
      </c>
      <c r="L90" s="98"/>
      <c r="M90" s="98"/>
      <c r="N90" s="112"/>
      <c r="O90" s="98"/>
      <c r="P90" s="60"/>
    </row>
    <row r="91" spans="1:16" s="4" customFormat="1" ht="43.5" customHeight="1">
      <c r="A91" s="44">
        <v>84</v>
      </c>
      <c r="B91" s="130" t="s">
        <v>65</v>
      </c>
      <c r="C91" s="112"/>
      <c r="D91" s="98">
        <v>1</v>
      </c>
      <c r="E91" s="98"/>
      <c r="F91" s="98"/>
      <c r="G91" s="98"/>
      <c r="H91" s="98"/>
      <c r="I91" s="98"/>
      <c r="J91" s="98"/>
      <c r="K91" s="116">
        <v>1</v>
      </c>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9</v>
      </c>
      <c r="E94" s="98">
        <v>6</v>
      </c>
      <c r="F94" s="98">
        <v>6</v>
      </c>
      <c r="G94" s="98">
        <v>4</v>
      </c>
      <c r="H94" s="98"/>
      <c r="I94" s="98"/>
      <c r="J94" s="98"/>
      <c r="K94" s="116">
        <v>3</v>
      </c>
      <c r="L94" s="98"/>
      <c r="M94" s="98"/>
      <c r="N94" s="112"/>
      <c r="O94" s="98"/>
      <c r="P94" s="60"/>
    </row>
    <row r="95" spans="1:16" s="4" customFormat="1" ht="25.5" customHeight="1">
      <c r="A95" s="44">
        <v>88</v>
      </c>
      <c r="B95" s="129" t="s">
        <v>68</v>
      </c>
      <c r="C95" s="112">
        <v>3</v>
      </c>
      <c r="D95" s="98">
        <v>33</v>
      </c>
      <c r="E95" s="98">
        <v>36</v>
      </c>
      <c r="F95" s="98">
        <v>33</v>
      </c>
      <c r="G95" s="98">
        <v>14</v>
      </c>
      <c r="H95" s="98"/>
      <c r="I95" s="98">
        <v>1</v>
      </c>
      <c r="J95" s="98">
        <v>2</v>
      </c>
      <c r="K95" s="116"/>
      <c r="L95" s="98"/>
      <c r="M95" s="98">
        <v>42691</v>
      </c>
      <c r="N95" s="112">
        <v>2667</v>
      </c>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17</v>
      </c>
      <c r="E97" s="98">
        <v>17</v>
      </c>
      <c r="F97" s="98">
        <v>17</v>
      </c>
      <c r="G97" s="98">
        <v>1</v>
      </c>
      <c r="H97" s="98"/>
      <c r="I97" s="98"/>
      <c r="J97" s="98"/>
      <c r="K97" s="116"/>
      <c r="L97" s="98"/>
      <c r="M97" s="98"/>
      <c r="N97" s="112"/>
      <c r="O97" s="98"/>
      <c r="P97" s="61"/>
    </row>
    <row r="98" spans="1:16" s="4" customFormat="1" ht="18.75" customHeight="1">
      <c r="A98" s="46">
        <v>91</v>
      </c>
      <c r="B98" s="130" t="s">
        <v>71</v>
      </c>
      <c r="C98" s="112">
        <v>2</v>
      </c>
      <c r="D98" s="98">
        <v>2</v>
      </c>
      <c r="E98" s="98">
        <v>4</v>
      </c>
      <c r="F98" s="98">
        <v>3</v>
      </c>
      <c r="G98" s="98">
        <v>3</v>
      </c>
      <c r="H98" s="98"/>
      <c r="I98" s="98"/>
      <c r="J98" s="98">
        <v>1</v>
      </c>
      <c r="K98" s="116"/>
      <c r="L98" s="98"/>
      <c r="M98" s="98">
        <v>24210</v>
      </c>
      <c r="N98" s="112"/>
      <c r="O98" s="98"/>
      <c r="P98" s="61"/>
    </row>
    <row r="99" spans="1:16" s="4" customFormat="1" ht="15.75" customHeight="1">
      <c r="A99" s="44">
        <v>92</v>
      </c>
      <c r="B99" s="130" t="s">
        <v>72</v>
      </c>
      <c r="C99" s="112"/>
      <c r="D99" s="98">
        <v>11</v>
      </c>
      <c r="E99" s="98">
        <v>11</v>
      </c>
      <c r="F99" s="98">
        <v>9</v>
      </c>
      <c r="G99" s="98">
        <v>9</v>
      </c>
      <c r="H99" s="98"/>
      <c r="I99" s="98">
        <v>1</v>
      </c>
      <c r="J99" s="98">
        <v>1</v>
      </c>
      <c r="K99" s="116"/>
      <c r="L99" s="98"/>
      <c r="M99" s="98">
        <v>18375</v>
      </c>
      <c r="N99" s="112">
        <v>2667</v>
      </c>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v>2</v>
      </c>
      <c r="E109" s="98"/>
      <c r="F109" s="98"/>
      <c r="G109" s="98"/>
      <c r="H109" s="98"/>
      <c r="I109" s="98"/>
      <c r="J109" s="98"/>
      <c r="K109" s="116">
        <v>2</v>
      </c>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v>2</v>
      </c>
      <c r="E112" s="98"/>
      <c r="F112" s="98"/>
      <c r="G112" s="98"/>
      <c r="H112" s="98"/>
      <c r="I112" s="98"/>
      <c r="J112" s="98"/>
      <c r="K112" s="116">
        <v>2</v>
      </c>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7</v>
      </c>
      <c r="D114" s="112">
        <f aca="true" t="shared" si="0" ref="D114:O114">SUM(D8,D9,D12,D29,D30,D43,D49,D52,D79,D88,D103,D109,D113)</f>
        <v>52</v>
      </c>
      <c r="E114" s="112">
        <f t="shared" si="0"/>
        <v>53</v>
      </c>
      <c r="F114" s="112">
        <f t="shared" si="0"/>
        <v>48</v>
      </c>
      <c r="G114" s="112">
        <f t="shared" si="0"/>
        <v>24</v>
      </c>
      <c r="H114" s="112">
        <f t="shared" si="0"/>
        <v>0</v>
      </c>
      <c r="I114" s="112">
        <f t="shared" si="0"/>
        <v>2</v>
      </c>
      <c r="J114" s="112">
        <f t="shared" si="0"/>
        <v>3</v>
      </c>
      <c r="K114" s="112">
        <f t="shared" si="0"/>
        <v>6</v>
      </c>
      <c r="L114" s="112">
        <f t="shared" si="0"/>
        <v>0</v>
      </c>
      <c r="M114" s="112">
        <f t="shared" si="0"/>
        <v>42691</v>
      </c>
      <c r="N114" s="112">
        <f t="shared" si="0"/>
        <v>2667</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oddFooter>&amp;L58500BCE&amp;CФорма № 2-А, Підрозділ: Верхньодніпровський районний суд Дніпропетровської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1</v>
      </c>
      <c r="F10" s="113"/>
      <c r="G10" s="122"/>
      <c r="H10" s="122"/>
      <c r="I10" s="114">
        <v>1</v>
      </c>
      <c r="J10" s="114"/>
      <c r="K10" s="114">
        <v>1</v>
      </c>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1</v>
      </c>
      <c r="F15" s="76">
        <f>SUM(F10:F14)</f>
        <v>0</v>
      </c>
      <c r="G15" s="76">
        <f>SUM(G10:G14)</f>
        <v>0</v>
      </c>
      <c r="H15" s="76">
        <f>SUM(H10:H14)</f>
        <v>0</v>
      </c>
      <c r="I15" s="76">
        <f aca="true" t="shared" si="0" ref="I15:O15">SUM(I10:I14)</f>
        <v>1</v>
      </c>
      <c r="J15" s="76">
        <f t="shared" si="0"/>
        <v>0</v>
      </c>
      <c r="K15" s="76">
        <f t="shared" si="0"/>
        <v>1</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&amp;L58500BCE&amp;CФорма № 2-А, Підрозділ: Верхньодніпровський районний суд Дніпропетровської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v>1</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v>1</v>
      </c>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v>1</v>
      </c>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v>13</v>
      </c>
      <c r="L15" s="33"/>
      <c r="M15" s="23"/>
      <c r="N15" s="20"/>
      <c r="O15" s="20"/>
      <c r="P15" s="20"/>
    </row>
    <row r="16" spans="1:16" s="10" customFormat="1" ht="20.25" customHeight="1">
      <c r="A16" s="2">
        <v>12</v>
      </c>
      <c r="B16" s="306"/>
      <c r="C16" s="269" t="s">
        <v>130</v>
      </c>
      <c r="D16" s="270"/>
      <c r="E16" s="270"/>
      <c r="F16" s="270"/>
      <c r="G16" s="270"/>
      <c r="H16" s="270"/>
      <c r="I16" s="270"/>
      <c r="J16" s="271"/>
      <c r="K16" s="125">
        <v>18</v>
      </c>
      <c r="L16" s="33"/>
      <c r="M16" s="23"/>
      <c r="N16" s="20"/>
      <c r="O16" s="20"/>
      <c r="P16" s="20"/>
    </row>
    <row r="17" spans="1:16" s="10" customFormat="1" ht="22.5" customHeight="1">
      <c r="A17" s="2">
        <v>13</v>
      </c>
      <c r="B17" s="306"/>
      <c r="C17" s="266" t="s">
        <v>146</v>
      </c>
      <c r="D17" s="267"/>
      <c r="E17" s="267"/>
      <c r="F17" s="267"/>
      <c r="G17" s="267"/>
      <c r="H17" s="267"/>
      <c r="I17" s="267"/>
      <c r="J17" s="268"/>
      <c r="K17" s="125">
        <v>21</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5</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t="s">
        <v>247</v>
      </c>
      <c r="F36" s="264"/>
      <c r="G36" s="264"/>
      <c r="H36" s="160"/>
      <c r="I36" s="159"/>
      <c r="J36" s="161"/>
      <c r="K36" s="160"/>
      <c r="L36" s="162"/>
      <c r="M36" s="163"/>
      <c r="N36" s="164"/>
    </row>
    <row r="37" spans="1:15" ht="15.75">
      <c r="A37" s="83"/>
      <c r="B37" s="159" t="s">
        <v>243</v>
      </c>
      <c r="C37" s="154"/>
      <c r="D37" s="154"/>
      <c r="E37" s="263" t="s">
        <v>247</v>
      </c>
      <c r="F37" s="263"/>
      <c r="G37" s="263"/>
      <c r="H37" s="154"/>
      <c r="I37" s="154"/>
      <c r="J37" s="161"/>
      <c r="K37" s="160"/>
      <c r="L37" s="163"/>
      <c r="M37" s="163"/>
      <c r="N37" s="163"/>
      <c r="O37" s="84"/>
    </row>
    <row r="38" spans="1:15" ht="15.75" customHeight="1">
      <c r="A38" s="83"/>
      <c r="B38" s="154" t="s">
        <v>244</v>
      </c>
      <c r="C38" s="154"/>
      <c r="D38" s="154"/>
      <c r="E38" s="263" t="s">
        <v>248</v>
      </c>
      <c r="F38" s="263"/>
      <c r="G38" s="263"/>
      <c r="H38" s="154"/>
      <c r="I38" s="262" t="s">
        <v>249</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&amp;L58500BCE&amp;CФорма № 2-А, Підрозділ: Верхньодніпровський районний суд Дніпропетровської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251</v>
      </c>
      <c r="D24" s="349"/>
      <c r="E24" s="349"/>
      <c r="F24" s="349"/>
      <c r="G24" s="349"/>
      <c r="H24" s="349"/>
      <c r="I24" s="349"/>
      <c r="J24" s="350"/>
    </row>
    <row r="25" spans="1:10" ht="19.5" customHeight="1">
      <c r="A25" s="347" t="s">
        <v>182</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t="s">
        <v>254</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&amp;L58500BCE&amp;C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2015-12-10T14:23:53Z</cp:lastPrinted>
  <dcterms:created xsi:type="dcterms:W3CDTF">2015-09-09T11:49:13Z</dcterms:created>
  <dcterms:modified xsi:type="dcterms:W3CDTF">2016-01-12T09:50:44Z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2-А_00173_4.2015н</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12AD562C</vt:lpwstr>
  </property>
  <property fmtid="{D5CDD505-2E9C-101B-9397-08002B2CF9AE}" pid="10" name="Підрозд">
    <vt:lpwstr>Верхньодніпровський районний суд Дніпропетровської області</vt:lpwstr>
  </property>
  <property fmtid="{D5CDD505-2E9C-101B-9397-08002B2CF9AE}" pid="11" name="ПідрозділDB">
    <vt:i4>0</vt:i4>
  </property>
  <property fmtid="{D5CDD505-2E9C-101B-9397-08002B2CF9AE}" pid="12" name="Підрозділ">
    <vt:i4>362</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